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5" windowWidth="19170" windowHeight="6375"/>
  </bookViews>
  <sheets>
    <sheet name="муниципальное задание 2021" sheetId="3" r:id="rId1"/>
  </sheets>
  <definedNames>
    <definedName name="иные" localSheetId="0">#REF!</definedName>
    <definedName name="иные">#REF!</definedName>
    <definedName name="материальные_запасы_основные_средства" localSheetId="0">#REF!</definedName>
    <definedName name="материальные_запасы_основные_средства">#REF!</definedName>
    <definedName name="н1" localSheetId="0">#REF!</definedName>
    <definedName name="н1">#REF!</definedName>
    <definedName name="н2" localSheetId="0">#REF!</definedName>
    <definedName name="н2">#REF!</definedName>
    <definedName name="н3" localSheetId="0">#REF!</definedName>
    <definedName name="н3">#REF!</definedName>
    <definedName name="н4" localSheetId="0">#REF!</definedName>
    <definedName name="н4">#REF!</definedName>
    <definedName name="н5" localSheetId="0">#REF!</definedName>
    <definedName name="н5">#REF!</definedName>
    <definedName name="н6" localSheetId="0">#REF!</definedName>
    <definedName name="н6">#REF!</definedName>
    <definedName name="н7" localSheetId="0">#REF!</definedName>
    <definedName name="н7">#REF!</definedName>
    <definedName name="н8" localSheetId="0">#REF!</definedName>
    <definedName name="н8">#REF!</definedName>
    <definedName name="_xlnm.Print_Area" localSheetId="0">'муниципальное задание 2021'!$A$1:$D$32</definedName>
    <definedName name="оплата_труда" localSheetId="0">#REF!</definedName>
    <definedName name="оплата_труда">#REF!</definedName>
    <definedName name="Список" localSheetId="0">#REF!</definedName>
    <definedName name="Список">#REF!</definedName>
  </definedNames>
  <calcPr calcId="145621"/>
</workbook>
</file>

<file path=xl/calcChain.xml><?xml version="1.0" encoding="utf-8"?>
<calcChain xmlns="http://schemas.openxmlformats.org/spreadsheetml/2006/main">
  <c r="D31" i="3" l="1"/>
  <c r="D30" i="3"/>
  <c r="D22" i="3"/>
  <c r="C22" i="3"/>
  <c r="C28" i="3"/>
  <c r="D28" i="3"/>
  <c r="C32" i="3"/>
  <c r="D29" i="3"/>
  <c r="C29" i="3"/>
</calcChain>
</file>

<file path=xl/sharedStrings.xml><?xml version="1.0" encoding="utf-8"?>
<sst xmlns="http://schemas.openxmlformats.org/spreadsheetml/2006/main" count="57" uniqueCount="47">
  <si>
    <t>По плану</t>
  </si>
  <si>
    <t>Единица измерения</t>
  </si>
  <si>
    <t>Объем муниципальной услуги (работы), количество</t>
  </si>
  <si>
    <t>Объем субсидии на выполнение муниципального задания, тыс.рублей</t>
  </si>
  <si>
    <t>а также объемах субсидий бюджетными и автономными учреждениями МОГО "Инта"</t>
  </si>
  <si>
    <t xml:space="preserve"> на финансовое обеспечение выполнения муниципальных заданий</t>
  </si>
  <si>
    <t>на оказание муниципальных услуг (выполнение работ)</t>
  </si>
  <si>
    <t>количество человеко-часов</t>
  </si>
  <si>
    <t>единица</t>
  </si>
  <si>
    <t>Наименование показателя</t>
  </si>
  <si>
    <t>количество посещений, ед.</t>
  </si>
  <si>
    <t>количество публичных выступлений, ед.</t>
  </si>
  <si>
    <t>количество мероприятий, ед.</t>
  </si>
  <si>
    <t>Количество документов, ед.</t>
  </si>
  <si>
    <t>Количество экспозиций, ед.</t>
  </si>
  <si>
    <t>Количество телепередач, час</t>
  </si>
  <si>
    <t>Время вещания в эфире, мин</t>
  </si>
  <si>
    <t>количество клубных формирований, ед.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</si>
  <si>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</si>
  <si>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</si>
  <si>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Показ (организация показа) концертов и концертных программ</t>
  </si>
  <si>
    <t>Показ (организация показа) спектаклей (театральных постановок)</t>
  </si>
  <si>
    <t>Организация и проведение культурно-массовых мероприятий</t>
  </si>
  <si>
    <t>Реализация дополнительных общеобразовательных предпрофессиональных программ в области искусств</t>
  </si>
  <si>
    <t xml:space="preserve">Формирование, учет, изучение, обеспечение физического сохранения и безопасности фондов библиотеки, включая оцифровку фондов </t>
  </si>
  <si>
    <t>Библиографическая обработка документов и создание каталогов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</si>
  <si>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</si>
  <si>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 предметов, музейных коллекций</t>
  </si>
  <si>
    <t>Производство и распространение телепрограмм</t>
  </si>
  <si>
    <t>Производство и распространение радиопрограмм</t>
  </si>
  <si>
    <t>Организация деятельности клубных формирований и формирований самодеятельного народного творчества</t>
  </si>
  <si>
    <t>число обучающихся, человек</t>
  </si>
  <si>
    <t>число посетителей, человек</t>
  </si>
  <si>
    <t>число зрителей, человек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</si>
  <si>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</si>
  <si>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общего образования</t>
  </si>
  <si>
    <t>Реализация дополнительных общеразвивающих программ в области культуры</t>
  </si>
  <si>
    <t>Реализация дополнительных общеразвивающих программ в области образования</t>
  </si>
  <si>
    <t>Обеспечение сохранности и учет архивных документов  (объем  хранимых дел (документов)</t>
  </si>
  <si>
    <t>Обеспечение сохранности и учет архивных документов  (количество дел (документов), прошедших физико-химичекую и/или техническую обработку)</t>
  </si>
  <si>
    <t>Количество музейных предметов, ед.</t>
  </si>
  <si>
    <t>Показ кинофильмов</t>
  </si>
  <si>
    <t>Реализация  программ в сфере физической культуры и спорта</t>
  </si>
  <si>
    <t>человек</t>
  </si>
  <si>
    <t>Организация и проведение спортивно-оздоровительной работы по развитию физической культуры и спорта</t>
  </si>
  <si>
    <t>Предоставление архивных справок, архивных копий, архивных выписок, информационных писем, свзанных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</si>
  <si>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Сведения о планируемых на 2021 год объемах оказания муниципальных услуг (выполнение работ),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</si>
</sst>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"/>
  </numFmts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name val="Helv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49">
    <xf numFmtId="0" fontId="0" fillId="0" borderId="0"/>
    <xf numFmtId="0" fontId="2" fillId="0" borderId="0"/>
    <xf numFmtId="0" fontId="2" fillId="0" borderId="0"/>
    <xf numFmtId="2" fontId="10" fillId="0" borderId="2">
      <alignment horizontal="center" wrapText="1"/>
    </xf>
    <xf numFmtId="0" fontId="11" fillId="0" borderId="2">
      <alignment horizontal="left" wrapText="1"/>
    </xf>
    <xf numFmtId="0" fontId="12" fillId="0" borderId="0"/>
    <xf numFmtId="0" fontId="12" fillId="0" borderId="0"/>
    <xf numFmtId="0" fontId="2" fillId="0" borderId="0"/>
    <xf numFmtId="0" fontId="12" fillId="2" borderId="0">
      <alignment horizontal="center" vertical="center"/>
    </xf>
    <xf numFmtId="0" fontId="13" fillId="0" borderId="0"/>
    <xf numFmtId="0" fontId="13" fillId="0" borderId="3"/>
    <xf numFmtId="0" fontId="14" fillId="0" borderId="0">
      <alignment horizontal="center"/>
    </xf>
    <xf numFmtId="0" fontId="13" fillId="0" borderId="4"/>
    <xf numFmtId="0" fontId="10" fillId="0" borderId="2">
      <alignment horizontal="center" vertical="center" wrapText="1"/>
    </xf>
    <xf numFmtId="0" fontId="10" fillId="0" borderId="2">
      <alignment horizontal="center" vertical="center"/>
    </xf>
    <xf numFmtId="0" fontId="12" fillId="2" borderId="5">
      <alignment horizontal="center" vertical="center"/>
    </xf>
    <xf numFmtId="49" fontId="10" fillId="0" borderId="2">
      <alignment shrinkToFit="1"/>
    </xf>
    <xf numFmtId="0" fontId="12" fillId="2" borderId="6">
      <alignment horizontal="center" vertical="center"/>
    </xf>
    <xf numFmtId="0" fontId="10" fillId="0" borderId="2">
      <alignment horizontal="left" wrapText="1"/>
    </xf>
    <xf numFmtId="0" fontId="10" fillId="0" borderId="2">
      <alignment horizontal="center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49" fontId="10" fillId="0" borderId="2">
      <alignment horizontal="center" shrinkToFit="1"/>
    </xf>
    <xf numFmtId="2" fontId="10" fillId="0" borderId="2">
      <alignment horizontal="center" shrinkToFit="1"/>
    </xf>
    <xf numFmtId="0" fontId="10" fillId="0" borderId="3">
      <alignment horizontal="right"/>
    </xf>
    <xf numFmtId="0" fontId="12" fillId="2" borderId="4">
      <alignment horizontal="center" vertical="center"/>
    </xf>
    <xf numFmtId="49" fontId="10" fillId="0" borderId="2">
      <alignment horizontal="center"/>
    </xf>
    <xf numFmtId="0" fontId="13" fillId="0" borderId="6"/>
    <xf numFmtId="49" fontId="15" fillId="0" borderId="0"/>
    <xf numFmtId="0" fontId="12" fillId="0" borderId="0">
      <alignment horizontal="center" vertical="center"/>
    </xf>
    <xf numFmtId="0" fontId="12" fillId="0" borderId="3">
      <alignment horizontal="center" vertical="center"/>
    </xf>
    <xf numFmtId="0" fontId="10" fillId="0" borderId="3">
      <alignment horizontal="right" wrapText="1" indent="1"/>
    </xf>
    <xf numFmtId="0" fontId="11" fillId="0" borderId="4"/>
    <xf numFmtId="0" fontId="11" fillId="0" borderId="2">
      <alignment horizontal="left"/>
    </xf>
    <xf numFmtId="0" fontId="11" fillId="0" borderId="6"/>
    <xf numFmtId="0" fontId="10" fillId="0" borderId="2">
      <alignment horizontal="center"/>
    </xf>
    <xf numFmtId="2" fontId="10" fillId="0" borderId="2">
      <alignment horizontal="center"/>
    </xf>
    <xf numFmtId="0" fontId="12" fillId="0" borderId="4">
      <alignment horizontal="center" vertical="center"/>
    </xf>
    <xf numFmtId="0" fontId="12" fillId="0" borderId="6">
      <alignment horizontal="center" vertical="center"/>
    </xf>
    <xf numFmtId="0" fontId="15" fillId="0" borderId="7"/>
    <xf numFmtId="0" fontId="12" fillId="0" borderId="0"/>
    <xf numFmtId="0" fontId="12" fillId="0" borderId="7"/>
    <xf numFmtId="49" fontId="16" fillId="0" borderId="0"/>
    <xf numFmtId="0" fontId="10" fillId="0" borderId="3">
      <alignment horizontal="right"/>
    </xf>
    <xf numFmtId="0" fontId="1" fillId="0" borderId="0"/>
    <xf numFmtId="0" fontId="6" fillId="0" borderId="0"/>
    <xf numFmtId="0" fontId="7" fillId="0" borderId="0"/>
    <xf numFmtId="0" fontId="8" fillId="0" borderId="0"/>
    <xf numFmtId="0" fontId="9" fillId="0" borderId="0"/>
  </cellStyleXfs>
  <cellXfs count="11">
    <xf numFmtId="0" fontId="0" fillId="0" borderId="0" xfId="0"/>
    <xf numFmtId="0" fontId="4" fillId="0" borderId="0" xfId="0" applyFont="1" applyProtection="1">
      <protection locked="0"/>
    </xf>
    <xf numFmtId="0" fontId="3" fillId="0" borderId="0" xfId="12" applyNumberFormat="1" applyFont="1" applyBorder="1" applyProtection="1">
      <protection locked="0"/>
    </xf>
    <xf numFmtId="0" fontId="3" fillId="0" borderId="1" xfId="21" applyNumberFormat="1" applyFont="1" applyBorder="1" applyProtection="1">
      <alignment horizontal="center" vertical="center" wrapText="1"/>
      <protection locked="0"/>
    </xf>
    <xf numFmtId="0" fontId="3" fillId="0" borderId="1" xfId="14" applyNumberFormat="1" applyFont="1" applyBorder="1" applyProtection="1">
      <alignment horizontal="center" vertical="center"/>
      <protection locked="0"/>
    </xf>
    <xf numFmtId="0" fontId="3" fillId="0" borderId="1" xfId="18" applyNumberFormat="1" applyFont="1" applyFill="1" applyBorder="1" applyProtection="1">
      <alignment horizontal="left" wrapText="1"/>
      <protection locked="0"/>
    </xf>
    <xf numFmtId="49" fontId="3" fillId="0" borderId="1" xfId="22" applyNumberFormat="1" applyFont="1" applyFill="1" applyBorder="1" applyAlignment="1" applyProtection="1">
      <alignment horizontal="center" wrapText="1"/>
      <protection locked="0"/>
    </xf>
    <xf numFmtId="3" fontId="3" fillId="0" borderId="1" xfId="22" applyNumberFormat="1" applyFont="1" applyFill="1" applyBorder="1" applyAlignment="1" applyProtection="1">
      <alignment horizontal="right" shrinkToFit="1"/>
      <protection locked="0"/>
    </xf>
    <xf numFmtId="172" fontId="3" fillId="0" borderId="1" xfId="23" applyNumberFormat="1" applyFont="1" applyFill="1" applyBorder="1" applyAlignment="1" applyProtection="1">
      <alignment horizontal="right" shrinkToFit="1"/>
      <protection locked="0"/>
    </xf>
    <xf numFmtId="0" fontId="5" fillId="0" borderId="0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br" xfId="1"/>
    <cellStyle name="col" xfId="2"/>
    <cellStyle name="st41" xfId="3"/>
    <cellStyle name="st42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47" xfId="34"/>
    <cellStyle name="xl48" xfId="35"/>
    <cellStyle name="xl49" xfId="36"/>
    <cellStyle name="xl50" xfId="37"/>
    <cellStyle name="xl51" xfId="38"/>
    <cellStyle name="xl52" xfId="39"/>
    <cellStyle name="xl53" xfId="40"/>
    <cellStyle name="xl54" xfId="41"/>
    <cellStyle name="xl55" xfId="42"/>
    <cellStyle name="xl56" xfId="43"/>
    <cellStyle name="Обычный" xfId="0" builtinId="0"/>
    <cellStyle name="Обычный 2" xfId="44"/>
    <cellStyle name="Обычный 2 2" xfId="45"/>
    <cellStyle name="Обычный 3" xfId="46"/>
    <cellStyle name="Обычный 4" xfId="47"/>
    <cellStyle name="Стиль 1" xfId="4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sqref="A1:D1"/>
    </sheetView>
  </sheetViews>
  <sheetFormatPr defaultRowHeight="15.75" x14ac:dyDescent="0.25"/>
  <cols>
    <col min="1" max="1" width="59.5703125" style="1" customWidth="1"/>
    <col min="2" max="2" width="27.140625" style="1" customWidth="1"/>
    <col min="3" max="3" width="16.7109375" style="1" customWidth="1"/>
    <col min="4" max="4" width="17.7109375" style="1" customWidth="1"/>
    <col min="5" max="16384" width="9.140625" style="1"/>
  </cols>
  <sheetData>
    <row r="1" spans="1:4" x14ac:dyDescent="0.25">
      <c r="A1" s="9" t="s">
        <v>46</v>
      </c>
      <c r="B1" s="9"/>
      <c r="C1" s="9"/>
      <c r="D1" s="9"/>
    </row>
    <row r="2" spans="1:4" x14ac:dyDescent="0.25">
      <c r="A2" s="9" t="s">
        <v>4</v>
      </c>
      <c r="B2" s="9"/>
      <c r="C2" s="9"/>
      <c r="D2" s="9"/>
    </row>
    <row r="3" spans="1:4" x14ac:dyDescent="0.25">
      <c r="A3" s="9" t="s">
        <v>5</v>
      </c>
      <c r="B3" s="9"/>
      <c r="C3" s="9"/>
      <c r="D3" s="9"/>
    </row>
    <row r="4" spans="1:4" x14ac:dyDescent="0.25">
      <c r="A4" s="9" t="s">
        <v>6</v>
      </c>
      <c r="B4" s="9"/>
      <c r="C4" s="9"/>
      <c r="D4" s="9"/>
    </row>
    <row r="5" spans="1:4" x14ac:dyDescent="0.25">
      <c r="A5" s="2"/>
      <c r="B5" s="2"/>
      <c r="C5" s="2"/>
      <c r="D5" s="2"/>
    </row>
    <row r="6" spans="1:4" x14ac:dyDescent="0.25">
      <c r="A6" s="10" t="s">
        <v>9</v>
      </c>
      <c r="B6" s="10" t="s">
        <v>1</v>
      </c>
      <c r="C6" s="10" t="s">
        <v>0</v>
      </c>
      <c r="D6" s="10"/>
    </row>
    <row r="7" spans="1:4" ht="78.75" x14ac:dyDescent="0.25">
      <c r="A7" s="10"/>
      <c r="B7" s="10"/>
      <c r="C7" s="3" t="s">
        <v>2</v>
      </c>
      <c r="D7" s="3" t="s">
        <v>3</v>
      </c>
    </row>
    <row r="8" spans="1:4" x14ac:dyDescent="0.25">
      <c r="A8" s="4">
        <v>1</v>
      </c>
      <c r="B8" s="4">
        <v>2</v>
      </c>
      <c r="C8" s="4">
        <v>3</v>
      </c>
      <c r="D8" s="4">
        <v>4</v>
      </c>
    </row>
    <row r="9" spans="1:4" ht="78.75" x14ac:dyDescent="0.25">
      <c r="A9" s="5" t="s">
        <v>45</v>
      </c>
      <c r="B9" s="6" t="s">
        <v>8</v>
      </c>
      <c r="C9" s="7">
        <v>5000</v>
      </c>
      <c r="D9" s="8">
        <v>4064.8</v>
      </c>
    </row>
    <row r="10" spans="1:4" ht="31.5" x14ac:dyDescent="0.25">
      <c r="A10" s="5" t="s">
        <v>38</v>
      </c>
      <c r="B10" s="6" t="s">
        <v>8</v>
      </c>
      <c r="C10" s="7">
        <v>128839</v>
      </c>
      <c r="D10" s="8">
        <v>1769</v>
      </c>
    </row>
    <row r="11" spans="1:4" ht="47.25" x14ac:dyDescent="0.25">
      <c r="A11" s="5" t="s">
        <v>39</v>
      </c>
      <c r="B11" s="6" t="s">
        <v>8</v>
      </c>
      <c r="C11" s="7">
        <v>800</v>
      </c>
      <c r="D11" s="8">
        <v>573</v>
      </c>
    </row>
    <row r="12" spans="1:4" ht="31.5" x14ac:dyDescent="0.25">
      <c r="A12" s="5" t="s">
        <v>18</v>
      </c>
      <c r="B12" s="6" t="s">
        <v>10</v>
      </c>
      <c r="C12" s="7">
        <v>151000</v>
      </c>
      <c r="D12" s="8">
        <v>26284</v>
      </c>
    </row>
    <row r="13" spans="1:4" ht="31.5" x14ac:dyDescent="0.25">
      <c r="A13" s="5" t="s">
        <v>25</v>
      </c>
      <c r="B13" s="6" t="s">
        <v>13</v>
      </c>
      <c r="C13" s="7">
        <v>185000</v>
      </c>
      <c r="D13" s="8">
        <v>4166.6000000000004</v>
      </c>
    </row>
    <row r="14" spans="1:4" ht="47.25" x14ac:dyDescent="0.25">
      <c r="A14" s="5" t="s">
        <v>24</v>
      </c>
      <c r="B14" s="6" t="s">
        <v>13</v>
      </c>
      <c r="C14" s="7">
        <v>3000</v>
      </c>
      <c r="D14" s="8">
        <v>1391.3</v>
      </c>
    </row>
    <row r="15" spans="1:4" ht="31.5" x14ac:dyDescent="0.25">
      <c r="A15" s="5" t="s">
        <v>19</v>
      </c>
      <c r="B15" s="6" t="s">
        <v>32</v>
      </c>
      <c r="C15" s="7">
        <v>24520</v>
      </c>
      <c r="D15" s="8">
        <v>11594.000000000002</v>
      </c>
    </row>
    <row r="16" spans="1:4" ht="31.5" x14ac:dyDescent="0.25">
      <c r="A16" s="5" t="s">
        <v>26</v>
      </c>
      <c r="B16" s="6" t="s">
        <v>14</v>
      </c>
      <c r="C16" s="7">
        <v>30</v>
      </c>
      <c r="D16" s="8">
        <v>1899.2</v>
      </c>
    </row>
    <row r="17" spans="1:4" ht="47.25" x14ac:dyDescent="0.25">
      <c r="A17" s="5" t="s">
        <v>27</v>
      </c>
      <c r="B17" s="6" t="s">
        <v>40</v>
      </c>
      <c r="C17" s="7">
        <v>56493</v>
      </c>
      <c r="D17" s="8">
        <v>2051.6999999999998</v>
      </c>
    </row>
    <row r="18" spans="1:4" x14ac:dyDescent="0.25">
      <c r="A18" s="5" t="s">
        <v>41</v>
      </c>
      <c r="B18" s="6" t="s">
        <v>33</v>
      </c>
      <c r="C18" s="7">
        <v>45</v>
      </c>
      <c r="D18" s="8">
        <v>10832.3</v>
      </c>
    </row>
    <row r="19" spans="1:4" ht="31.5" x14ac:dyDescent="0.25">
      <c r="A19" s="5" t="s">
        <v>20</v>
      </c>
      <c r="B19" s="6" t="s">
        <v>11</v>
      </c>
      <c r="C19" s="7">
        <v>10500</v>
      </c>
      <c r="D19" s="8">
        <v>11436.7</v>
      </c>
    </row>
    <row r="20" spans="1:4" ht="31.5" x14ac:dyDescent="0.25">
      <c r="A20" s="5" t="s">
        <v>20</v>
      </c>
      <c r="B20" s="6" t="s">
        <v>33</v>
      </c>
      <c r="C20" s="7">
        <v>35</v>
      </c>
      <c r="D20" s="8">
        <v>20935.7</v>
      </c>
    </row>
    <row r="21" spans="1:4" ht="31.5" x14ac:dyDescent="0.25">
      <c r="A21" s="5" t="s">
        <v>21</v>
      </c>
      <c r="B21" s="6" t="s">
        <v>11</v>
      </c>
      <c r="C21" s="7">
        <v>14000</v>
      </c>
      <c r="D21" s="8">
        <v>1849.2</v>
      </c>
    </row>
    <row r="22" spans="1:4" ht="31.5" x14ac:dyDescent="0.25">
      <c r="A22" s="5" t="s">
        <v>22</v>
      </c>
      <c r="B22" s="6" t="s">
        <v>12</v>
      </c>
      <c r="C22" s="7">
        <f>46+58</f>
        <v>104</v>
      </c>
      <c r="D22" s="8">
        <f>7139.6+5408.9</f>
        <v>12548.5</v>
      </c>
    </row>
    <row r="23" spans="1:4" ht="31.5" x14ac:dyDescent="0.25">
      <c r="A23" s="5" t="s">
        <v>30</v>
      </c>
      <c r="B23" s="6" t="s">
        <v>17</v>
      </c>
      <c r="C23" s="7">
        <v>400</v>
      </c>
      <c r="D23" s="8">
        <v>12165.7</v>
      </c>
    </row>
    <row r="24" spans="1:4" ht="31.5" x14ac:dyDescent="0.25">
      <c r="A24" s="5" t="s">
        <v>28</v>
      </c>
      <c r="B24" s="6" t="s">
        <v>15</v>
      </c>
      <c r="C24" s="7">
        <v>728</v>
      </c>
      <c r="D24" s="8">
        <v>5024.5</v>
      </c>
    </row>
    <row r="25" spans="1:4" ht="31.5" x14ac:dyDescent="0.25">
      <c r="A25" s="5" t="s">
        <v>29</v>
      </c>
      <c r="B25" s="6" t="s">
        <v>16</v>
      </c>
      <c r="C25" s="7">
        <v>2600</v>
      </c>
      <c r="D25" s="8">
        <v>1945</v>
      </c>
    </row>
    <row r="26" spans="1:4" ht="31.5" x14ac:dyDescent="0.25">
      <c r="A26" s="5" t="s">
        <v>23</v>
      </c>
      <c r="B26" s="6" t="s">
        <v>7</v>
      </c>
      <c r="C26" s="7">
        <v>84006</v>
      </c>
      <c r="D26" s="8">
        <v>10832.6</v>
      </c>
    </row>
    <row r="27" spans="1:4" ht="31.5" x14ac:dyDescent="0.25">
      <c r="A27" s="5" t="s">
        <v>36</v>
      </c>
      <c r="B27" s="6" t="s">
        <v>7</v>
      </c>
      <c r="C27" s="7">
        <v>165736</v>
      </c>
      <c r="D27" s="8">
        <v>21527</v>
      </c>
    </row>
    <row r="28" spans="1:4" ht="31.5" x14ac:dyDescent="0.25">
      <c r="A28" s="5" t="s">
        <v>42</v>
      </c>
      <c r="B28" s="6" t="s">
        <v>43</v>
      </c>
      <c r="C28" s="7">
        <f>482+143</f>
        <v>625</v>
      </c>
      <c r="D28" s="8">
        <f>(35555786.2+46379.5+29493495.86+284591.13)/1000</f>
        <v>65380.252690000008</v>
      </c>
    </row>
    <row r="29" spans="1:4" ht="31.5" x14ac:dyDescent="0.25">
      <c r="A29" s="5" t="s">
        <v>44</v>
      </c>
      <c r="B29" s="6" t="s">
        <v>43</v>
      </c>
      <c r="C29" s="7">
        <f>74+60</f>
        <v>134</v>
      </c>
      <c r="D29" s="8">
        <f>(551247.63+7120.5+1305670.31+119408.87)/1000</f>
        <v>1983.44731</v>
      </c>
    </row>
    <row r="30" spans="1:4" ht="31.5" x14ac:dyDescent="0.25">
      <c r="A30" s="5" t="s">
        <v>34</v>
      </c>
      <c r="B30" s="6" t="s">
        <v>31</v>
      </c>
      <c r="C30" s="7">
        <v>1392</v>
      </c>
      <c r="D30" s="8">
        <f>313080.6-6243.6</f>
        <v>306837</v>
      </c>
    </row>
    <row r="31" spans="1:4" ht="31.5" x14ac:dyDescent="0.25">
      <c r="A31" s="5" t="s">
        <v>35</v>
      </c>
      <c r="B31" s="6" t="s">
        <v>31</v>
      </c>
      <c r="C31" s="7">
        <v>3068</v>
      </c>
      <c r="D31" s="8">
        <f>463140.5+7060.1-5562.1</f>
        <v>464638.5</v>
      </c>
    </row>
    <row r="32" spans="1:4" ht="31.5" x14ac:dyDescent="0.25">
      <c r="A32" s="5" t="s">
        <v>37</v>
      </c>
      <c r="B32" s="6" t="s">
        <v>7</v>
      </c>
      <c r="C32" s="7">
        <f>135200+8640+119000+10250+16500+49100</f>
        <v>338690</v>
      </c>
      <c r="D32" s="8">
        <v>43942.504000000001</v>
      </c>
    </row>
  </sheetData>
  <mergeCells count="7">
    <mergeCell ref="A1:D1"/>
    <mergeCell ref="A2:D2"/>
    <mergeCell ref="A3:D3"/>
    <mergeCell ref="A4:D4"/>
    <mergeCell ref="A6:A7"/>
    <mergeCell ref="B6:B7"/>
    <mergeCell ref="C6:D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DF84D90-C260-4672-9169-4EB94F323E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муниципальное задание 2021</vt:lpstr>
      <vt:lpstr>'муниципальное задание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Нефедова</dc:creator>
  <cp:lastModifiedBy>Admin</cp:lastModifiedBy>
  <cp:lastPrinted>2020-12-06T10:50:08Z</cp:lastPrinted>
  <dcterms:created xsi:type="dcterms:W3CDTF">2016-06-30T06:53:04Z</dcterms:created>
  <dcterms:modified xsi:type="dcterms:W3CDTF">2020-12-08T11:00:14Z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C:\Users\nefedova\AppData\Local\Кейсистемс\Свод-Смарт\ReportManager\0503162__win_10.xlsx</vt:lpwstr>
  </property>
</Properties>
</file>