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Objects="none" defaultThemeVersion="124226"/>
  <bookViews>
    <workbookView xWindow="0" yWindow="11385" windowWidth="12120" windowHeight="8520"/>
  </bookViews>
  <sheets>
    <sheet name="2017" sheetId="4" r:id="rId1"/>
  </sheets>
  <definedNames>
    <definedName name="_xlnm.Print_Titles" localSheetId="0">'2017'!$6:$6</definedName>
    <definedName name="_xlnm.Print_Area" localSheetId="0">'2017'!$A$1:$E$68</definedName>
  </definedNames>
  <calcPr calcId="145621" fullCalcOnLoad="1"/>
</workbook>
</file>

<file path=xl/calcChain.xml><?xml version="1.0" encoding="utf-8"?>
<calcChain xmlns="http://schemas.openxmlformats.org/spreadsheetml/2006/main">
  <c r="C9" i="4" l="1"/>
  <c r="C8" i="4"/>
  <c r="D9" i="4"/>
  <c r="D8" i="4"/>
  <c r="E9" i="4"/>
  <c r="E8" i="4"/>
  <c r="D59" i="4"/>
  <c r="E43" i="4"/>
  <c r="E37" i="4"/>
  <c r="E59" i="4"/>
  <c r="D56" i="4"/>
  <c r="C59" i="4"/>
  <c r="C60" i="4"/>
  <c r="E44" i="4"/>
  <c r="D44" i="4"/>
  <c r="C44" i="4"/>
  <c r="C34" i="4"/>
  <c r="E34" i="4"/>
  <c r="D34" i="4"/>
  <c r="E60" i="4"/>
  <c r="D60" i="4"/>
  <c r="D29" i="4"/>
  <c r="E56" i="4"/>
  <c r="C56" i="4"/>
  <c r="E52" i="4"/>
  <c r="D52" i="4"/>
  <c r="C52" i="4"/>
  <c r="E49" i="4"/>
  <c r="D49" i="4"/>
  <c r="C49" i="4"/>
  <c r="D37" i="4"/>
  <c r="C37" i="4"/>
  <c r="E31" i="4"/>
  <c r="D31" i="4"/>
  <c r="C31" i="4"/>
  <c r="E29" i="4"/>
  <c r="C29" i="4"/>
  <c r="E26" i="4"/>
  <c r="D26" i="4"/>
  <c r="C26" i="4"/>
  <c r="E24" i="4"/>
  <c r="D24" i="4"/>
  <c r="C24" i="4"/>
  <c r="E22" i="4"/>
  <c r="D22" i="4"/>
  <c r="C22" i="4"/>
  <c r="E19" i="4"/>
  <c r="D19" i="4"/>
  <c r="D18" i="4"/>
  <c r="C19" i="4"/>
  <c r="C18" i="4"/>
  <c r="E13" i="4"/>
  <c r="D13" i="4"/>
  <c r="C13" i="4"/>
  <c r="E28" i="4"/>
  <c r="C28" i="4"/>
  <c r="E18" i="4"/>
  <c r="D28" i="4"/>
  <c r="C7" i="4"/>
  <c r="C68" i="4"/>
  <c r="D7" i="4"/>
  <c r="D68" i="4"/>
  <c r="E7" i="4"/>
  <c r="E68" i="4"/>
</calcChain>
</file>

<file path=xl/sharedStrings.xml><?xml version="1.0" encoding="utf-8"?>
<sst xmlns="http://schemas.openxmlformats.org/spreadsheetml/2006/main" count="132" uniqueCount="130">
  <si>
    <t>тыс.рублей</t>
  </si>
  <si>
    <t>ИТОГО</t>
  </si>
  <si>
    <t xml:space="preserve"> Наименование показателя</t>
  </si>
  <si>
    <t>Код дохода по бюджетной классификации</t>
  </si>
  <si>
    <t>Сведения о доходах бюджета МОГО "Инта"</t>
  </si>
  <si>
    <t xml:space="preserve">по видам  доходов </t>
  </si>
  <si>
    <t>1 00 00 000 00 0000 000</t>
  </si>
  <si>
    <t>НАЛОГОВЫЕ И НЕНАЛОГОВЫЕ ДОХОДЫ</t>
  </si>
  <si>
    <t>НАЛОГИ НА ПРИБЫЛЬ, ДОХОДЫ</t>
  </si>
  <si>
    <t>1 01 00 000 00 0000 000</t>
  </si>
  <si>
    <t>Налог на доходы физических лиц</t>
  </si>
  <si>
    <t>1 01 02 000 01 0000 110</t>
  </si>
  <si>
    <t>1 01 02 010 01 0000 110</t>
  </si>
  <si>
    <t>1 01 02 020 01 0000 110</t>
  </si>
  <si>
    <t>1 01 02 030 01 0000 110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</si>
  <si>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</si>
  <si>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</si>
  <si>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</si>
  <si>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1 03 00 000 00 0000 000</t>
  </si>
  <si>
    <t>НАЛОГИ НА ТОВАРЫ (РАБОТЫ, УСЛУГИ), РЕАЛИЗУЕМЫЕ НА ТЕРРИТОРИИ РОССИЙСКОЙ ФЕДЕРАЦИИ</t>
  </si>
  <si>
    <t>1 03 02 230 01 0000 110</t>
  </si>
  <si>
    <t>1 03 02 240 01 0000 110</t>
  </si>
  <si>
    <t>1 03 02 250 01 0000 110</t>
  </si>
  <si>
    <t>1 03 02 260 01 0000 110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</si>
  <si>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</si>
  <si>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</si>
  <si>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</si>
  <si>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</si>
  <si>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1 05 00 000 00 0000 000</t>
  </si>
  <si>
    <t>1 05 01 000 00 0000 110</t>
  </si>
  <si>
    <t>1 05 01 010 01 0000 110</t>
  </si>
  <si>
    <t>1 05 01 020 01 0000 110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</si>
  <si>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</si>
  <si>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</si>
  <si>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</si>
  <si>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</si>
  <si>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Единый налог на вмененный доход для отдельных видов деятельности</t>
  </si>
  <si>
    <t>1 05 02 000 02 0000 110</t>
  </si>
  <si>
    <t>1 05 02 010 02 0000 110</t>
  </si>
  <si>
    <t>Единый сельскохозяйственный налог</t>
  </si>
  <si>
    <t>1 05 03 000 01 0000 110</t>
  </si>
  <si>
    <t>1 05 03 010 01 0000 110</t>
  </si>
  <si>
    <t>1 05 04 000 02 0000 110</t>
  </si>
  <si>
    <t>1 05 04 010 02 0000 110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</si>
  <si>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</si>
  <si>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</si>
  <si>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</si>
  <si>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</si>
  <si>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</si>
  <si>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</si>
  <si>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</si>
  <si>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</si>
  <si>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1 06 00 000 00 0000 000</t>
  </si>
  <si>
    <t>1 06 01 000 00 0000 110</t>
  </si>
  <si>
    <t>1 06 01 020 04 0000 110</t>
  </si>
  <si>
    <t>1 06 06 000 00 0000 110</t>
  </si>
  <si>
    <t>1 06 06 032 04 1000 110</t>
  </si>
  <si>
    <t>1 06 06 042 04 1000 110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</si>
  <si>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</si>
  <si>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</si>
  <si>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</si>
  <si>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1 08 07 170 01 0000 110</t>
  </si>
  <si>
    <t>1 08 03 000 01 0000 110</t>
  </si>
  <si>
    <t>1 08 00 000 00 0000 000</t>
  </si>
  <si>
    <t>1 11 00 000 00 0000 000</t>
  </si>
  <si>
    <t>1 11 01 040 04 0000 120</t>
  </si>
  <si>
    <t>1 11 05 012 04 0000 120</t>
  </si>
  <si>
    <t>1 11 05 024 04 0000 120</t>
  </si>
  <si>
    <t>1 11 05 034 04 0000 120</t>
  </si>
  <si>
    <t>1 11 07 014 04 0000 120</t>
  </si>
  <si>
    <t>1 11 09 040 00 0000 120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</si>
  <si>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</si>
  <si>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</si>
  <si>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</si>
  <si>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</si>
  <si>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</si>
  <si>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</si>
  <si>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</si>
  <si>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</si>
  <si>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выбросы загрязняющих веществ в атмосферный воздух стационарными объектами &lt;7&gt;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</si>
  <si>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</si>
  <si>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</si>
  <si>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1 12 00 000 00 0000 000</t>
  </si>
  <si>
    <t>1 12 01 010 01 6000 120</t>
  </si>
  <si>
    <t>1 12 01 030 01 6000 120</t>
  </si>
  <si>
    <t>1 12 01 040 01 6000 120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</si>
  <si>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</si>
  <si>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</si>
  <si>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</si>
  <si>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1 13 00 000 00 0000 000</t>
  </si>
  <si>
    <t>1 13 01 000 00 0000 130</t>
  </si>
  <si>
    <t>1 13 02 000 00 0000 130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</si>
  <si>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</si>
  <si>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</si>
  <si>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1 14 02 043 04 0000 410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</si>
  <si>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</si>
  <si>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1 14 06 012 04 0000 430</t>
  </si>
  <si>
    <t>1 14 00 000 00 0000 000</t>
  </si>
  <si>
    <t>ШТРАФЫ, САНКЦИИ, ВОЗМЕЩЕНИЕ УЩЕРБА</t>
  </si>
  <si>
    <t>ПРОЧИЕ НЕНАЛОГОВЫЕ ДОХОДЫ</t>
  </si>
  <si>
    <t>1 17 00 000 00 0000 000</t>
  </si>
  <si>
    <t>1 16 00 000 00 0000 000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</si>
  <si>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</si>
  <si>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</si>
  <si>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</si>
  <si>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2 00 00 000 00 0000 000</t>
  </si>
  <si>
    <t>2 02 00 000 00 0000 000</t>
  </si>
  <si>
    <t>2 18 00 000 00 0000 000</t>
  </si>
  <si>
    <t>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</si>
  <si>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</si>
  <si>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</si>
  <si>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</si>
  <si>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2 19 00 000 00 0000 000</t>
  </si>
  <si>
    <t>ВОЗВРАТ ОСТАТКОВ СУБСИДИЙ, СУБВЕНЦИЙ И ИНЫХ МЕЖБЮДЖЕТНЫХ ТРАНСФЕРТОВ, ИМЕЮЩИХ ЦЕЛЕВОЕ НАЗНАЧЕНИЕ, ПРОШЛЫХ ЛЕТ</t>
  </si>
  <si>
    <t>1 17 05 040 04 0000 180</t>
  </si>
  <si>
    <t>Прочие неналоговые доходы бюджетов городских округов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</si>
  <si>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</si>
  <si>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1 17 01 040 04 0000 180</t>
  </si>
  <si>
    <t>2 02 10 000 00 0000 151</t>
  </si>
  <si>
    <t>2 02 20 000 00 0000 151</t>
  </si>
  <si>
    <t>2 02 30 000 00 0000 151</t>
  </si>
  <si>
    <t>2 02 40 000 00 0000 151</t>
  </si>
  <si>
    <t>Невыясненные поступления, зачисляемые в бюджеты городских округов</t>
  </si>
  <si>
    <t>1 12 01 070 01 6000 120</t>
  </si>
  <si>
    <t>ПРОЧИЕ БЕЗВОЗМЕЗДНЫЕ ПОСТУПЛЕНИЯ</t>
  </si>
  <si>
    <t>2 07 00 000 00 0000 000</t>
  </si>
  <si>
    <t>Факт                                 за 2019 год</t>
  </si>
  <si>
    <t>Ожидаемое исполнение                      за 2020 год</t>
  </si>
  <si>
    <t>Прогноз                        на 2021 год</t>
  </si>
  <si>
    <t>на 2021 год в сравнении с ожидаемым исполнением за 2020 год и отчетом за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</si>
</sst>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9" formatCode="_-* #,##0_р_._-;\-* #,##0_р_._-;_-* &quot;-&quot;_р_._-;_-@_-"/>
    <numFmt numFmtId="172" formatCode="000"/>
    <numFmt numFmtId="173" formatCode="00"/>
    <numFmt numFmtId="178" formatCode="#,##0.0"/>
  </numFmts>
  <fonts count="5" x14ac:knownFonts="1">
    <font>
      <sz val="10"/>
      <name val="Times New Roman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173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173" fontId="4" fillId="0" borderId="0" xfId="0" applyNumberFormat="1" applyFont="1" applyFill="1" applyAlignment="1">
      <alignment vertical="top"/>
    </xf>
    <xf numFmtId="0" fontId="4" fillId="0" borderId="0" xfId="0" applyFont="1" applyFill="1" applyAlignment="1">
      <alignment vertical="top" wrapText="1"/>
    </xf>
    <xf numFmtId="169" fontId="4" fillId="0" borderId="0" xfId="0" applyNumberFormat="1" applyFont="1" applyFill="1" applyAlignment="1">
      <alignment horizontal="right" vertical="top"/>
    </xf>
    <xf numFmtId="172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right" vertical="top" wrapText="1"/>
    </xf>
    <xf numFmtId="178" fontId="4" fillId="0" borderId="1" xfId="0" applyNumberFormat="1" applyFont="1" applyFill="1" applyBorder="1" applyAlignment="1">
      <alignment horizontal="right" vertical="top" wrapText="1"/>
    </xf>
    <xf numFmtId="178" fontId="4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justify"/>
    </xf>
    <xf numFmtId="0" fontId="4" fillId="0" borderId="1" xfId="0" applyFont="1" applyFill="1" applyBorder="1" applyAlignment="1">
      <alignment vertical="top" wrapText="1"/>
    </xf>
    <xf numFmtId="172" fontId="4" fillId="0" borderId="1" xfId="0" applyNumberFormat="1" applyFont="1" applyFill="1" applyBorder="1" applyAlignment="1">
      <alignment vertical="top" wrapText="1"/>
    </xf>
    <xf numFmtId="178" fontId="4" fillId="2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horizontal="center" vertical="justify"/>
    </xf>
    <xf numFmtId="0" fontId="4" fillId="0" borderId="0" xfId="0" applyFont="1" applyFill="1" applyAlignment="1">
      <alignment horizontal="center" vertical="justify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tabSelected="1" zoomScale="85" zoomScaleNormal="85" zoomScaleSheetLayoutView="100" workbookViewId="0">
      <selection sqref="A1:E1"/>
    </sheetView>
  </sheetViews>
  <sheetFormatPr defaultRowHeight="15.75" x14ac:dyDescent="0.2"/>
  <cols>
    <col min="1" max="1" width="56" style="1" customWidth="1"/>
    <col min="2" max="2" width="30.83203125" style="2" customWidth="1"/>
    <col min="3" max="5" width="20.83203125" style="2" customWidth="1"/>
    <col min="6" max="16384" width="9.33203125" style="3"/>
  </cols>
  <sheetData>
    <row r="1" spans="1:5" x14ac:dyDescent="0.2">
      <c r="A1" s="17" t="s">
        <v>4</v>
      </c>
      <c r="B1" s="17"/>
      <c r="C1" s="17"/>
      <c r="D1" s="17"/>
      <c r="E1" s="17"/>
    </row>
    <row r="2" spans="1:5" x14ac:dyDescent="0.2">
      <c r="A2" s="17" t="s">
        <v>5</v>
      </c>
      <c r="B2" s="17"/>
      <c r="C2" s="17"/>
      <c r="D2" s="17"/>
      <c r="E2" s="17"/>
    </row>
    <row r="3" spans="1:5" x14ac:dyDescent="0.2">
      <c r="A3" s="17" t="s">
        <v>129</v>
      </c>
      <c r="B3" s="17"/>
      <c r="C3" s="17"/>
      <c r="D3" s="17"/>
      <c r="E3" s="17"/>
    </row>
    <row r="4" spans="1:5" s="4" customFormat="1" x14ac:dyDescent="0.2">
      <c r="A4" s="18"/>
      <c r="B4" s="18"/>
      <c r="C4" s="18"/>
      <c r="D4" s="18"/>
      <c r="E4" s="13"/>
    </row>
    <row r="5" spans="1:5" s="4" customFormat="1" x14ac:dyDescent="0.2">
      <c r="A5" s="5"/>
      <c r="B5" s="6"/>
      <c r="C5" s="6"/>
      <c r="D5" s="6"/>
      <c r="E5" s="7" t="s">
        <v>0</v>
      </c>
    </row>
    <row r="6" spans="1:5" s="4" customFormat="1" ht="47.25" x14ac:dyDescent="0.2">
      <c r="A6" s="12" t="s">
        <v>2</v>
      </c>
      <c r="B6" s="12" t="s">
        <v>3</v>
      </c>
      <c r="C6" s="11" t="s">
        <v>126</v>
      </c>
      <c r="D6" s="11" t="s">
        <v>127</v>
      </c>
      <c r="E6" s="11" t="s">
        <v>128</v>
      </c>
    </row>
    <row r="7" spans="1:5" s="4" customFormat="1" x14ac:dyDescent="0.2">
      <c r="A7" s="14" t="s">
        <v>7</v>
      </c>
      <c r="B7" s="15" t="s">
        <v>6</v>
      </c>
      <c r="C7" s="10">
        <f>C8+C13+C18+C28+C34+C37+C44+C49+C52+C55+C56</f>
        <v>265662.84999999998</v>
      </c>
      <c r="D7" s="10">
        <f>D8+D13+D18+D28+D34+D37+D44+D49+D52+D55+D56</f>
        <v>243041.9</v>
      </c>
      <c r="E7" s="10">
        <f>E8+E13+E18+E28+E34+E37+E44+E49+E52+E55+E56</f>
        <v>224200</v>
      </c>
    </row>
    <row r="8" spans="1:5" s="4" customFormat="1" x14ac:dyDescent="0.2">
      <c r="A8" s="14" t="s">
        <v>8</v>
      </c>
      <c r="B8" s="15" t="s">
        <v>9</v>
      </c>
      <c r="C8" s="10">
        <f>C9</f>
        <v>135743.5</v>
      </c>
      <c r="D8" s="10">
        <f>D9</f>
        <v>128007</v>
      </c>
      <c r="E8" s="10">
        <f>E9</f>
        <v>129330</v>
      </c>
    </row>
    <row r="9" spans="1:5" s="4" customFormat="1" x14ac:dyDescent="0.2">
      <c r="A9" s="14" t="s">
        <v>10</v>
      </c>
      <c r="B9" s="15" t="s">
        <v>11</v>
      </c>
      <c r="C9" s="10">
        <f>C10+C11+C12</f>
        <v>135743.5</v>
      </c>
      <c r="D9" s="10">
        <f>D10+D11+D12</f>
        <v>128007</v>
      </c>
      <c r="E9" s="10">
        <f>E10+E11+E12</f>
        <v>129330</v>
      </c>
    </row>
    <row r="10" spans="1:5" s="4" customFormat="1" ht="77.45" customHeight="1" x14ac:dyDescent="0.2">
      <c r="A10" s="14" t="s">
        <v>15</v>
      </c>
      <c r="B10" s="15" t="s">
        <v>12</v>
      </c>
      <c r="C10" s="10">
        <v>135132.19</v>
      </c>
      <c r="D10" s="10">
        <v>127428</v>
      </c>
      <c r="E10" s="10">
        <v>128740</v>
      </c>
    </row>
    <row r="11" spans="1:5" s="4" customFormat="1" ht="123" customHeight="1" x14ac:dyDescent="0.2">
      <c r="A11" s="14" t="s">
        <v>16</v>
      </c>
      <c r="B11" s="15" t="s">
        <v>13</v>
      </c>
      <c r="C11" s="10">
        <v>311.79000000000002</v>
      </c>
      <c r="D11" s="10">
        <v>311</v>
      </c>
      <c r="E11" s="10">
        <v>320</v>
      </c>
    </row>
    <row r="12" spans="1:5" s="4" customFormat="1" ht="48.6" customHeight="1" x14ac:dyDescent="0.2">
      <c r="A12" s="14" t="s">
        <v>17</v>
      </c>
      <c r="B12" s="15" t="s">
        <v>14</v>
      </c>
      <c r="C12" s="10">
        <v>299.52</v>
      </c>
      <c r="D12" s="10">
        <v>268</v>
      </c>
      <c r="E12" s="10">
        <v>270</v>
      </c>
    </row>
    <row r="13" spans="1:5" s="4" customFormat="1" ht="47.25" x14ac:dyDescent="0.2">
      <c r="A13" s="14" t="s">
        <v>19</v>
      </c>
      <c r="B13" s="15" t="s">
        <v>18</v>
      </c>
      <c r="C13" s="10">
        <f>C14+C15+C16+C17</f>
        <v>6836.8999999999987</v>
      </c>
      <c r="D13" s="10">
        <f>D14+D15+D16+D17</f>
        <v>6210</v>
      </c>
      <c r="E13" s="10">
        <f>E14+E15+E16+E17</f>
        <v>6750</v>
      </c>
    </row>
    <row r="14" spans="1:5" s="4" customFormat="1" ht="78.599999999999994" customHeight="1" x14ac:dyDescent="0.2">
      <c r="A14" s="14" t="s">
        <v>24</v>
      </c>
      <c r="B14" s="15" t="s">
        <v>20</v>
      </c>
      <c r="C14" s="10">
        <v>3111.98</v>
      </c>
      <c r="D14" s="10">
        <v>2916</v>
      </c>
      <c r="E14" s="10">
        <v>3098</v>
      </c>
    </row>
    <row r="15" spans="1:5" s="4" customFormat="1" ht="94.15" customHeight="1" x14ac:dyDescent="0.2">
      <c r="A15" s="14" t="s">
        <v>25</v>
      </c>
      <c r="B15" s="15" t="s">
        <v>21</v>
      </c>
      <c r="C15" s="10">
        <v>22.87</v>
      </c>
      <c r="D15" s="10">
        <v>18</v>
      </c>
      <c r="E15" s="10">
        <v>19</v>
      </c>
    </row>
    <row r="16" spans="1:5" s="4" customFormat="1" ht="79.150000000000006" customHeight="1" x14ac:dyDescent="0.2">
      <c r="A16" s="14" t="s">
        <v>26</v>
      </c>
      <c r="B16" s="15" t="s">
        <v>22</v>
      </c>
      <c r="C16" s="10">
        <v>4157.6899999999996</v>
      </c>
      <c r="D16" s="10">
        <v>3763</v>
      </c>
      <c r="E16" s="10">
        <v>4077</v>
      </c>
    </row>
    <row r="17" spans="1:5" s="4" customFormat="1" ht="79.150000000000006" customHeight="1" x14ac:dyDescent="0.2">
      <c r="A17" s="14" t="s">
        <v>27</v>
      </c>
      <c r="B17" s="15" t="s">
        <v>23</v>
      </c>
      <c r="C17" s="10">
        <v>-455.64</v>
      </c>
      <c r="D17" s="10">
        <v>-487</v>
      </c>
      <c r="E17" s="10">
        <v>-444</v>
      </c>
    </row>
    <row r="18" spans="1:5" s="4" customFormat="1" x14ac:dyDescent="0.2">
      <c r="A18" s="14" t="s">
        <v>32</v>
      </c>
      <c r="B18" s="15" t="s">
        <v>28</v>
      </c>
      <c r="C18" s="10">
        <f>C19+C22+C24+C26</f>
        <v>44850.76</v>
      </c>
      <c r="D18" s="10">
        <f>D19+D22+D24+D26</f>
        <v>37881</v>
      </c>
      <c r="E18" s="10">
        <f>E19+E22+E24+E26</f>
        <v>23190</v>
      </c>
    </row>
    <row r="19" spans="1:5" s="4" customFormat="1" ht="31.5" x14ac:dyDescent="0.2">
      <c r="A19" s="14" t="s">
        <v>33</v>
      </c>
      <c r="B19" s="15" t="s">
        <v>29</v>
      </c>
      <c r="C19" s="10">
        <f>C20+C21</f>
        <v>20252.12</v>
      </c>
      <c r="D19" s="10">
        <f>D20+D21</f>
        <v>16617</v>
      </c>
      <c r="E19" s="10">
        <f>E20+E21</f>
        <v>16690</v>
      </c>
    </row>
    <row r="20" spans="1:5" s="4" customFormat="1" ht="47.25" x14ac:dyDescent="0.2">
      <c r="A20" s="14" t="s">
        <v>34</v>
      </c>
      <c r="B20" s="15" t="s">
        <v>30</v>
      </c>
      <c r="C20" s="10">
        <v>15387.48</v>
      </c>
      <c r="D20" s="10">
        <v>13233</v>
      </c>
      <c r="E20" s="10">
        <v>13590</v>
      </c>
    </row>
    <row r="21" spans="1:5" s="4" customFormat="1" ht="63" x14ac:dyDescent="0.2">
      <c r="A21" s="14" t="s">
        <v>35</v>
      </c>
      <c r="B21" s="15" t="s">
        <v>31</v>
      </c>
      <c r="C21" s="10">
        <v>4864.6400000000003</v>
      </c>
      <c r="D21" s="10">
        <v>3384</v>
      </c>
      <c r="E21" s="10">
        <v>3100</v>
      </c>
    </row>
    <row r="22" spans="1:5" s="4" customFormat="1" ht="31.5" x14ac:dyDescent="0.2">
      <c r="A22" s="14" t="s">
        <v>36</v>
      </c>
      <c r="B22" s="15" t="s">
        <v>37</v>
      </c>
      <c r="C22" s="10">
        <f>C23</f>
        <v>23443.1</v>
      </c>
      <c r="D22" s="10">
        <f>D23</f>
        <v>20197</v>
      </c>
      <c r="E22" s="10">
        <f>E23</f>
        <v>4400</v>
      </c>
    </row>
    <row r="23" spans="1:5" s="4" customFormat="1" ht="31.5" x14ac:dyDescent="0.2">
      <c r="A23" s="14" t="s">
        <v>36</v>
      </c>
      <c r="B23" s="15" t="s">
        <v>38</v>
      </c>
      <c r="C23" s="10">
        <v>23443.1</v>
      </c>
      <c r="D23" s="10">
        <v>20197</v>
      </c>
      <c r="E23" s="10">
        <v>4400</v>
      </c>
    </row>
    <row r="24" spans="1:5" s="4" customFormat="1" x14ac:dyDescent="0.2">
      <c r="A24" s="14" t="s">
        <v>39</v>
      </c>
      <c r="B24" s="15" t="s">
        <v>40</v>
      </c>
      <c r="C24" s="10">
        <f>C25</f>
        <v>28.41</v>
      </c>
      <c r="D24" s="10">
        <f>D25</f>
        <v>10</v>
      </c>
      <c r="E24" s="10">
        <f>E25</f>
        <v>10</v>
      </c>
    </row>
    <row r="25" spans="1:5" s="4" customFormat="1" x14ac:dyDescent="0.2">
      <c r="A25" s="14" t="s">
        <v>39</v>
      </c>
      <c r="B25" s="15" t="s">
        <v>41</v>
      </c>
      <c r="C25" s="10">
        <v>28.41</v>
      </c>
      <c r="D25" s="10">
        <v>10</v>
      </c>
      <c r="E25" s="10">
        <v>10</v>
      </c>
    </row>
    <row r="26" spans="1:5" s="4" customFormat="1" ht="31.5" x14ac:dyDescent="0.2">
      <c r="A26" s="14" t="s">
        <v>44</v>
      </c>
      <c r="B26" s="15" t="s">
        <v>42</v>
      </c>
      <c r="C26" s="10">
        <f>C27</f>
        <v>1127.1300000000001</v>
      </c>
      <c r="D26" s="10">
        <f>D27</f>
        <v>1057</v>
      </c>
      <c r="E26" s="10">
        <f>E27</f>
        <v>2090</v>
      </c>
    </row>
    <row r="27" spans="1:5" s="4" customFormat="1" ht="47.25" x14ac:dyDescent="0.2">
      <c r="A27" s="14" t="s">
        <v>45</v>
      </c>
      <c r="B27" s="15" t="s">
        <v>43</v>
      </c>
      <c r="C27" s="10">
        <v>1127.1300000000001</v>
      </c>
      <c r="D27" s="10">
        <v>1057</v>
      </c>
      <c r="E27" s="10">
        <v>2090</v>
      </c>
    </row>
    <row r="28" spans="1:5" s="4" customFormat="1" x14ac:dyDescent="0.2">
      <c r="A28" s="14" t="s">
        <v>46</v>
      </c>
      <c r="B28" s="15" t="s">
        <v>52</v>
      </c>
      <c r="C28" s="10">
        <f>C29+C31</f>
        <v>8992.48</v>
      </c>
      <c r="D28" s="10">
        <f>D29+D31</f>
        <v>9222</v>
      </c>
      <c r="E28" s="10">
        <f>E29+E31</f>
        <v>9720</v>
      </c>
    </row>
    <row r="29" spans="1:5" s="4" customFormat="1" x14ac:dyDescent="0.2">
      <c r="A29" s="14" t="s">
        <v>47</v>
      </c>
      <c r="B29" s="15" t="s">
        <v>53</v>
      </c>
      <c r="C29" s="10">
        <f>C30</f>
        <v>5975.52</v>
      </c>
      <c r="D29" s="10">
        <f>D30</f>
        <v>6023</v>
      </c>
      <c r="E29" s="10">
        <f>E30</f>
        <v>6500</v>
      </c>
    </row>
    <row r="30" spans="1:5" s="4" customFormat="1" ht="63" x14ac:dyDescent="0.2">
      <c r="A30" s="14" t="s">
        <v>48</v>
      </c>
      <c r="B30" s="15" t="s">
        <v>54</v>
      </c>
      <c r="C30" s="10">
        <v>5975.52</v>
      </c>
      <c r="D30" s="10">
        <v>6023</v>
      </c>
      <c r="E30" s="10">
        <v>6500</v>
      </c>
    </row>
    <row r="31" spans="1:5" s="4" customFormat="1" x14ac:dyDescent="0.2">
      <c r="A31" s="14" t="s">
        <v>49</v>
      </c>
      <c r="B31" s="15" t="s">
        <v>55</v>
      </c>
      <c r="C31" s="10">
        <f>C32+C33</f>
        <v>3016.96</v>
      </c>
      <c r="D31" s="10">
        <f>D32+D33</f>
        <v>3199</v>
      </c>
      <c r="E31" s="10">
        <f>E32+E33</f>
        <v>3220</v>
      </c>
    </row>
    <row r="32" spans="1:5" s="4" customFormat="1" ht="30.6" customHeight="1" x14ac:dyDescent="0.2">
      <c r="A32" s="14" t="s">
        <v>50</v>
      </c>
      <c r="B32" s="15" t="s">
        <v>56</v>
      </c>
      <c r="C32" s="10">
        <v>2142.2600000000002</v>
      </c>
      <c r="D32" s="10">
        <v>2323</v>
      </c>
      <c r="E32" s="10">
        <v>2335</v>
      </c>
    </row>
    <row r="33" spans="1:5" s="4" customFormat="1" ht="47.25" x14ac:dyDescent="0.2">
      <c r="A33" s="14" t="s">
        <v>51</v>
      </c>
      <c r="B33" s="15" t="s">
        <v>57</v>
      </c>
      <c r="C33" s="10">
        <v>874.7</v>
      </c>
      <c r="D33" s="10">
        <v>876</v>
      </c>
      <c r="E33" s="10">
        <v>885</v>
      </c>
    </row>
    <row r="34" spans="1:5" s="4" customFormat="1" x14ac:dyDescent="0.2">
      <c r="A34" s="14" t="s">
        <v>58</v>
      </c>
      <c r="B34" s="15" t="s">
        <v>63</v>
      </c>
      <c r="C34" s="10">
        <f>C35+C36</f>
        <v>6393.63</v>
      </c>
      <c r="D34" s="10">
        <f>D35+D36</f>
        <v>7877</v>
      </c>
      <c r="E34" s="10">
        <f>E35+E36</f>
        <v>7960</v>
      </c>
    </row>
    <row r="35" spans="1:5" s="4" customFormat="1" ht="47.25" x14ac:dyDescent="0.2">
      <c r="A35" s="14" t="s">
        <v>59</v>
      </c>
      <c r="B35" s="15" t="s">
        <v>62</v>
      </c>
      <c r="C35" s="10">
        <v>6353.63</v>
      </c>
      <c r="D35" s="10">
        <v>7843</v>
      </c>
      <c r="E35" s="10">
        <v>7920</v>
      </c>
    </row>
    <row r="36" spans="1:5" s="4" customFormat="1" ht="66.599999999999994" customHeight="1" x14ac:dyDescent="0.2">
      <c r="A36" s="14" t="s">
        <v>60</v>
      </c>
      <c r="B36" s="15" t="s">
        <v>61</v>
      </c>
      <c r="C36" s="10">
        <v>40</v>
      </c>
      <c r="D36" s="10">
        <v>34</v>
      </c>
      <c r="E36" s="10">
        <v>40</v>
      </c>
    </row>
    <row r="37" spans="1:5" s="4" customFormat="1" ht="63" x14ac:dyDescent="0.2">
      <c r="A37" s="14" t="s">
        <v>77</v>
      </c>
      <c r="B37" s="15" t="s">
        <v>64</v>
      </c>
      <c r="C37" s="10">
        <f>C38+C39+C40+C41+C42+C43</f>
        <v>37956.43</v>
      </c>
      <c r="D37" s="10">
        <f>D38+D39+D40+D41+D42+D43</f>
        <v>33388.899999999994</v>
      </c>
      <c r="E37" s="10">
        <f>E38+E39+E40+E41+E42+E43</f>
        <v>35380</v>
      </c>
    </row>
    <row r="38" spans="1:5" s="4" customFormat="1" ht="78.75" x14ac:dyDescent="0.2">
      <c r="A38" s="14" t="s">
        <v>76</v>
      </c>
      <c r="B38" s="15" t="s">
        <v>65</v>
      </c>
      <c r="C38" s="10">
        <v>234.75</v>
      </c>
      <c r="D38" s="10">
        <v>31.6</v>
      </c>
      <c r="E38" s="10">
        <v>100</v>
      </c>
    </row>
    <row r="39" spans="1:5" s="4" customFormat="1" ht="110.25" x14ac:dyDescent="0.2">
      <c r="A39" s="14" t="s">
        <v>75</v>
      </c>
      <c r="B39" s="15" t="s">
        <v>66</v>
      </c>
      <c r="C39" s="10">
        <v>6075.48</v>
      </c>
      <c r="D39" s="10">
        <v>6100</v>
      </c>
      <c r="E39" s="10">
        <v>5300</v>
      </c>
    </row>
    <row r="40" spans="1:5" s="4" customFormat="1" ht="81" customHeight="1" x14ac:dyDescent="0.2">
      <c r="A40" s="14" t="s">
        <v>74</v>
      </c>
      <c r="B40" s="15" t="s">
        <v>67</v>
      </c>
      <c r="C40" s="10">
        <v>133.77000000000001</v>
      </c>
      <c r="D40" s="10">
        <v>138</v>
      </c>
      <c r="E40" s="10">
        <v>140</v>
      </c>
    </row>
    <row r="41" spans="1:5" s="4" customFormat="1" ht="94.5" x14ac:dyDescent="0.2">
      <c r="A41" s="14" t="s">
        <v>73</v>
      </c>
      <c r="B41" s="15" t="s">
        <v>68</v>
      </c>
      <c r="C41" s="10">
        <v>22589</v>
      </c>
      <c r="D41" s="10">
        <v>18500</v>
      </c>
      <c r="E41" s="10">
        <v>21000</v>
      </c>
    </row>
    <row r="42" spans="1:5" s="4" customFormat="1" ht="78.75" x14ac:dyDescent="0.2">
      <c r="A42" s="14" t="s">
        <v>72</v>
      </c>
      <c r="B42" s="15" t="s">
        <v>69</v>
      </c>
      <c r="C42" s="10">
        <v>55.05</v>
      </c>
      <c r="D42" s="10">
        <v>121.3</v>
      </c>
      <c r="E42" s="10">
        <v>0</v>
      </c>
    </row>
    <row r="43" spans="1:5" s="4" customFormat="1" ht="94.9" customHeight="1" x14ac:dyDescent="0.2">
      <c r="A43" s="14" t="s">
        <v>71</v>
      </c>
      <c r="B43" s="15" t="s">
        <v>70</v>
      </c>
      <c r="C43" s="10">
        <v>8868.3799999999992</v>
      </c>
      <c r="D43" s="10">
        <v>8498</v>
      </c>
      <c r="E43" s="10">
        <f>7300+1350+190</f>
        <v>8840</v>
      </c>
    </row>
    <row r="44" spans="1:5" s="4" customFormat="1" ht="31.5" x14ac:dyDescent="0.2">
      <c r="A44" s="14" t="s">
        <v>78</v>
      </c>
      <c r="B44" s="15" t="s">
        <v>82</v>
      </c>
      <c r="C44" s="10">
        <f>C45+C46+C47+C48</f>
        <v>692.2700000000001</v>
      </c>
      <c r="D44" s="10">
        <f>D45+D46+D47+D48</f>
        <v>835</v>
      </c>
      <c r="E44" s="10">
        <f>E45+E46+E47+E48</f>
        <v>1180</v>
      </c>
    </row>
    <row r="45" spans="1:5" s="4" customFormat="1" ht="47.25" x14ac:dyDescent="0.2">
      <c r="A45" s="14" t="s">
        <v>79</v>
      </c>
      <c r="B45" s="15" t="s">
        <v>83</v>
      </c>
      <c r="C45" s="10">
        <v>407.38</v>
      </c>
      <c r="D45" s="10">
        <v>620</v>
      </c>
      <c r="E45" s="10">
        <v>685</v>
      </c>
    </row>
    <row r="46" spans="1:5" s="4" customFormat="1" ht="31.5" x14ac:dyDescent="0.2">
      <c r="A46" s="14" t="s">
        <v>80</v>
      </c>
      <c r="B46" s="15" t="s">
        <v>84</v>
      </c>
      <c r="C46" s="10">
        <v>225.11</v>
      </c>
      <c r="D46" s="10">
        <v>214</v>
      </c>
      <c r="E46" s="10">
        <v>400</v>
      </c>
    </row>
    <row r="47" spans="1:5" s="4" customFormat="1" ht="31.5" x14ac:dyDescent="0.2">
      <c r="A47" s="14" t="s">
        <v>81</v>
      </c>
      <c r="B47" s="15" t="s">
        <v>85</v>
      </c>
      <c r="C47" s="10">
        <v>58.21</v>
      </c>
      <c r="D47" s="10">
        <v>0</v>
      </c>
      <c r="E47" s="10">
        <v>94</v>
      </c>
    </row>
    <row r="48" spans="1:5" s="4" customFormat="1" ht="63" x14ac:dyDescent="0.2">
      <c r="A48" s="14" t="s">
        <v>116</v>
      </c>
      <c r="B48" s="15" t="s">
        <v>123</v>
      </c>
      <c r="C48" s="10">
        <v>1.57</v>
      </c>
      <c r="D48" s="10">
        <v>1</v>
      </c>
      <c r="E48" s="10">
        <v>1</v>
      </c>
    </row>
    <row r="49" spans="1:5" s="4" customFormat="1" ht="47.25" x14ac:dyDescent="0.2">
      <c r="A49" s="14" t="s">
        <v>86</v>
      </c>
      <c r="B49" s="15" t="s">
        <v>89</v>
      </c>
      <c r="C49" s="10">
        <f>C50+C51</f>
        <v>7087.1500000000005</v>
      </c>
      <c r="D49" s="10">
        <f>D50+D51</f>
        <v>8056</v>
      </c>
      <c r="E49" s="10">
        <f>E50+E51</f>
        <v>5170</v>
      </c>
    </row>
    <row r="50" spans="1:5" s="4" customFormat="1" x14ac:dyDescent="0.2">
      <c r="A50" s="14" t="s">
        <v>87</v>
      </c>
      <c r="B50" s="15" t="s">
        <v>90</v>
      </c>
      <c r="C50" s="10">
        <v>22.13</v>
      </c>
      <c r="D50" s="10">
        <v>21</v>
      </c>
      <c r="E50" s="10">
        <v>15</v>
      </c>
    </row>
    <row r="51" spans="1:5" s="4" customFormat="1" x14ac:dyDescent="0.2">
      <c r="A51" s="14" t="s">
        <v>88</v>
      </c>
      <c r="B51" s="15" t="s">
        <v>91</v>
      </c>
      <c r="C51" s="10">
        <v>7065.02</v>
      </c>
      <c r="D51" s="10">
        <v>8035</v>
      </c>
      <c r="E51" s="10">
        <v>5155</v>
      </c>
    </row>
    <row r="52" spans="1:5" s="4" customFormat="1" ht="31.5" x14ac:dyDescent="0.2">
      <c r="A52" s="15" t="s">
        <v>92</v>
      </c>
      <c r="B52" s="15" t="s">
        <v>97</v>
      </c>
      <c r="C52" s="10">
        <f>C53+C54</f>
        <v>10557.710000000001</v>
      </c>
      <c r="D52" s="10">
        <f>D53+D54</f>
        <v>8765</v>
      </c>
      <c r="E52" s="10">
        <f>E53+E54</f>
        <v>4010</v>
      </c>
    </row>
    <row r="53" spans="1:5" s="4" customFormat="1" ht="126" x14ac:dyDescent="0.2">
      <c r="A53" s="14" t="s">
        <v>93</v>
      </c>
      <c r="B53" s="15" t="s">
        <v>94</v>
      </c>
      <c r="C53" s="10">
        <v>10158.700000000001</v>
      </c>
      <c r="D53" s="10">
        <v>8500</v>
      </c>
      <c r="E53" s="10">
        <v>3900</v>
      </c>
    </row>
    <row r="54" spans="1:5" s="4" customFormat="1" ht="49.15" customHeight="1" x14ac:dyDescent="0.2">
      <c r="A54" s="14" t="s">
        <v>95</v>
      </c>
      <c r="B54" s="15" t="s">
        <v>96</v>
      </c>
      <c r="C54" s="10">
        <v>399.01</v>
      </c>
      <c r="D54" s="10">
        <v>265</v>
      </c>
      <c r="E54" s="10">
        <v>110</v>
      </c>
    </row>
    <row r="55" spans="1:5" s="4" customFormat="1" ht="31.5" x14ac:dyDescent="0.2">
      <c r="A55" s="14" t="s">
        <v>98</v>
      </c>
      <c r="B55" s="15" t="s">
        <v>101</v>
      </c>
      <c r="C55" s="10">
        <v>4786</v>
      </c>
      <c r="D55" s="10">
        <v>2800</v>
      </c>
      <c r="E55" s="10">
        <v>1510</v>
      </c>
    </row>
    <row r="56" spans="1:5" s="4" customFormat="1" x14ac:dyDescent="0.2">
      <c r="A56" s="14" t="s">
        <v>99</v>
      </c>
      <c r="B56" s="15" t="s">
        <v>100</v>
      </c>
      <c r="C56" s="10">
        <f>C57+C58</f>
        <v>1766.02</v>
      </c>
      <c r="D56" s="10">
        <f>D57+D58</f>
        <v>0</v>
      </c>
      <c r="E56" s="10">
        <f>E57+E58</f>
        <v>0</v>
      </c>
    </row>
    <row r="57" spans="1:5" s="4" customFormat="1" ht="31.5" x14ac:dyDescent="0.2">
      <c r="A57" s="14" t="s">
        <v>122</v>
      </c>
      <c r="B57" s="15" t="s">
        <v>117</v>
      </c>
      <c r="C57" s="10">
        <v>78</v>
      </c>
      <c r="D57" s="10">
        <v>0</v>
      </c>
      <c r="E57" s="10">
        <v>0</v>
      </c>
    </row>
    <row r="58" spans="1:5" s="4" customFormat="1" ht="31.5" x14ac:dyDescent="0.2">
      <c r="A58" s="14" t="s">
        <v>115</v>
      </c>
      <c r="B58" s="15" t="s">
        <v>114</v>
      </c>
      <c r="C58" s="10">
        <v>1688.02</v>
      </c>
      <c r="D58" s="10">
        <v>0</v>
      </c>
      <c r="E58" s="10">
        <v>0</v>
      </c>
    </row>
    <row r="59" spans="1:5" s="4" customFormat="1" x14ac:dyDescent="0.2">
      <c r="A59" s="14" t="s">
        <v>102</v>
      </c>
      <c r="B59" s="15" t="s">
        <v>105</v>
      </c>
      <c r="C59" s="10">
        <f>C61+C62+C63+C64+C66+C67+C65</f>
        <v>1582655.52</v>
      </c>
      <c r="D59" s="16">
        <f>D61+D62+D63+D64+D66+D67+D65</f>
        <v>1539605.2600000002</v>
      </c>
      <c r="E59" s="10">
        <f>E61+E62+E63+E64+E66+E67</f>
        <v>1434613.7000000002</v>
      </c>
    </row>
    <row r="60" spans="1:5" s="4" customFormat="1" ht="47.25" x14ac:dyDescent="0.2">
      <c r="A60" s="14" t="s">
        <v>103</v>
      </c>
      <c r="B60" s="15" t="s">
        <v>106</v>
      </c>
      <c r="C60" s="10">
        <f>C61+C62+C63+C64</f>
        <v>1583260.21</v>
      </c>
      <c r="D60" s="16">
        <f>D61+D62+D63+D64</f>
        <v>1539573.0100000002</v>
      </c>
      <c r="E60" s="10">
        <f>E61+E62+E63+E64</f>
        <v>1434613.7000000002</v>
      </c>
    </row>
    <row r="61" spans="1:5" s="4" customFormat="1" ht="31.5" x14ac:dyDescent="0.2">
      <c r="A61" s="14" t="s">
        <v>104</v>
      </c>
      <c r="B61" s="15" t="s">
        <v>118</v>
      </c>
      <c r="C61" s="10">
        <v>620944.30000000005</v>
      </c>
      <c r="D61" s="16">
        <v>631263.6</v>
      </c>
      <c r="E61" s="10">
        <v>620886.5</v>
      </c>
    </row>
    <row r="62" spans="1:5" s="4" customFormat="1" ht="47.25" x14ac:dyDescent="0.2">
      <c r="A62" s="14" t="s">
        <v>108</v>
      </c>
      <c r="B62" s="15" t="s">
        <v>119</v>
      </c>
      <c r="C62" s="10">
        <v>315196.71999999997</v>
      </c>
      <c r="D62" s="16">
        <v>311430</v>
      </c>
      <c r="E62" s="10">
        <v>228780.3</v>
      </c>
    </row>
    <row r="63" spans="1:5" s="4" customFormat="1" ht="32.450000000000003" customHeight="1" x14ac:dyDescent="0.2">
      <c r="A63" s="14" t="s">
        <v>109</v>
      </c>
      <c r="B63" s="15" t="s">
        <v>120</v>
      </c>
      <c r="C63" s="10">
        <v>593140.79</v>
      </c>
      <c r="D63" s="16">
        <v>587983.31000000006</v>
      </c>
      <c r="E63" s="10">
        <v>584946.9</v>
      </c>
    </row>
    <row r="64" spans="1:5" s="4" customFormat="1" x14ac:dyDescent="0.2">
      <c r="A64" s="14" t="s">
        <v>110</v>
      </c>
      <c r="B64" s="15" t="s">
        <v>121</v>
      </c>
      <c r="C64" s="10">
        <v>53978.400000000001</v>
      </c>
      <c r="D64" s="16">
        <v>8896.1</v>
      </c>
      <c r="E64" s="10">
        <v>0</v>
      </c>
    </row>
    <row r="65" spans="1:5" s="4" customFormat="1" ht="31.5" x14ac:dyDescent="0.2">
      <c r="A65" s="14" t="s">
        <v>124</v>
      </c>
      <c r="B65" s="15" t="s">
        <v>125</v>
      </c>
      <c r="C65" s="10">
        <v>18.600000000000001</v>
      </c>
      <c r="D65" s="16">
        <v>32.25</v>
      </c>
      <c r="E65" s="10"/>
    </row>
    <row r="66" spans="1:5" s="4" customFormat="1" ht="110.45" customHeight="1" x14ac:dyDescent="0.2">
      <c r="A66" s="14" t="s">
        <v>111</v>
      </c>
      <c r="B66" s="15" t="s">
        <v>107</v>
      </c>
      <c r="C66" s="10">
        <v>0</v>
      </c>
      <c r="D66" s="16">
        <v>0</v>
      </c>
      <c r="E66" s="10">
        <v>0</v>
      </c>
    </row>
    <row r="67" spans="1:5" s="4" customFormat="1" ht="63" x14ac:dyDescent="0.2">
      <c r="A67" s="14" t="s">
        <v>113</v>
      </c>
      <c r="B67" s="15" t="s">
        <v>112</v>
      </c>
      <c r="C67" s="10">
        <v>-623.29</v>
      </c>
      <c r="D67" s="16">
        <v>0</v>
      </c>
      <c r="E67" s="10">
        <v>0</v>
      </c>
    </row>
    <row r="68" spans="1:5" s="4" customFormat="1" x14ac:dyDescent="0.2">
      <c r="A68" s="8"/>
      <c r="B68" s="9" t="s">
        <v>1</v>
      </c>
      <c r="C68" s="10">
        <f>C59+C7</f>
        <v>1848318.37</v>
      </c>
      <c r="D68" s="16">
        <f>D59+D7</f>
        <v>1782647.1600000001</v>
      </c>
      <c r="E68" s="10">
        <f>E59+E7</f>
        <v>1658813.7000000002</v>
      </c>
    </row>
  </sheetData>
  <mergeCells count="4">
    <mergeCell ref="A1:E1"/>
    <mergeCell ref="A2:E2"/>
    <mergeCell ref="A3:E3"/>
    <mergeCell ref="A4:D4"/>
  </mergeCells>
  <phoneticPr fontId="3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71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2017</vt:lpstr>
      <vt:lpstr>'2017'!Заголовки_для_печати</vt:lpstr>
      <vt:lpstr>'2017'!Область_печати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Admin</cp:lastModifiedBy>
  <cp:lastPrinted>2020-11-12T06:45:40Z</cp:lastPrinted>
  <dcterms:created xsi:type="dcterms:W3CDTF">2004-09-24T06:05:19Z</dcterms:created>
  <dcterms:modified xsi:type="dcterms:W3CDTF">2020-12-08T10:59:56Z</dcterms:modified>
</cp:coreProperties>
</file>